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240" yWindow="135" windowWidth="20115" windowHeight="793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5" i="1" l="1"/>
  <c r="I4" i="1"/>
  <c r="I3" i="1"/>
  <c r="I2" i="1"/>
  <c r="I6" i="1" l="1"/>
  <c r="F11" i="1"/>
  <c r="F10" i="1"/>
  <c r="F9" i="1"/>
  <c r="F8" i="1"/>
  <c r="F7" i="1"/>
  <c r="F6" i="1"/>
  <c r="F5" i="1"/>
  <c r="F4" i="1"/>
  <c r="F3" i="1"/>
  <c r="F2" i="1"/>
  <c r="F12" i="1" l="1"/>
</calcChain>
</file>

<file path=xl/sharedStrings.xml><?xml version="1.0" encoding="utf-8"?>
<sst xmlns="http://schemas.openxmlformats.org/spreadsheetml/2006/main" count="222" uniqueCount="126">
  <si>
    <t>Substituição</t>
  </si>
  <si>
    <r>
      <t>senhoraça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senhora]</t>
    </r>
  </si>
  <si>
    <r>
      <t>reo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noivo]</t>
    </r>
  </si>
  <si>
    <r>
      <t>cem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cinquenta]</t>
    </r>
  </si>
  <si>
    <r>
      <t>vindo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indo]</t>
    </r>
  </si>
  <si>
    <r>
      <t>[↑a custo]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talvez]</t>
    </r>
  </si>
  <si>
    <r>
      <t>diabo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sórdido]</t>
    </r>
  </si>
  <si>
    <r>
      <t>mostrar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mostrasse]</t>
    </r>
  </si>
  <si>
    <r>
      <t>testa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cabeça]</t>
    </r>
  </si>
  <si>
    <r>
      <t>lavrado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aberto]</t>
    </r>
  </si>
  <si>
    <r>
      <t>cossada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safada]</t>
    </r>
  </si>
  <si>
    <r>
      <t>sentir-se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recear-se]</t>
    </r>
  </si>
  <si>
    <r>
      <t>mas desabitadas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mas ninguem as habita,]</t>
    </r>
  </si>
  <si>
    <r>
      <t>em que o investira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 que o promovêra]</t>
    </r>
  </si>
  <si>
    <r>
      <t>essas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estas]</t>
    </r>
  </si>
  <si>
    <r>
      <t>escapados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escapulidos]</t>
    </r>
  </si>
  <si>
    <r>
      <t>Houvera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Florecera]</t>
    </r>
  </si>
  <si>
    <r>
      <t>nomenclatura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denominação]</t>
    </r>
  </si>
  <si>
    <r>
      <t>inscreveu acionista]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alistou]</t>
    </r>
  </si>
  <si>
    <r>
      <t>infestadas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infamadas]</t>
    </r>
  </si>
  <si>
    <r>
      <t>terras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povoações]</t>
    </r>
  </si>
  <si>
    <r>
      <t>mas, por excesso de louvavel pudor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mas, como ainda ha pessoas de bem]</t>
    </r>
  </si>
  <si>
    <r>
      <t>cheio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forte]</t>
    </r>
  </si>
  <si>
    <r>
      <t>do Faisca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d’aquelle filho]</t>
    </r>
  </si>
  <si>
    <r>
      <t>onze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nove]</t>
    </r>
  </si>
  <si>
    <r>
      <t>destemida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sem temor]</t>
    </r>
  </si>
  <si>
    <r>
      <t>capitão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chefe]</t>
    </r>
  </si>
  <si>
    <r>
      <t>&lt;Vigiava [↑sua vida] ate &lt;ao apontar da&gt;[↑aclarar a] manhan&gt;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velava até ser dia claro]</t>
    </r>
  </si>
  <si>
    <r>
      <t>havia gritado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gritára]</t>
    </r>
  </si>
  <si>
    <r>
      <t>da possilga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 possilga]</t>
    </r>
  </si>
  <si>
    <r>
      <t>branquejar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lampejar]</t>
    </r>
  </si>
  <si>
    <r>
      <t>tartamudeára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pedira soluçante]</t>
    </r>
  </si>
  <si>
    <r>
      <t>disse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accrescentou]</t>
    </r>
  </si>
  <si>
    <r>
      <t>coberto de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desfeito em]</t>
    </r>
  </si>
  <si>
    <r>
      <t>metteu-se &lt;á&gt;/aos\ &lt;terra&gt;[↑&lt;serra&gt; montes]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embrenhou-se nos matos]</t>
    </r>
  </si>
  <si>
    <r>
      <t>[↑penhascoso]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 penhascos]</t>
    </r>
  </si>
  <si>
    <r>
      <t>fachoqueiro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archote]</t>
    </r>
  </si>
  <si>
    <r>
      <t>vasculejar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gaguejar]</t>
    </r>
  </si>
  <si>
    <r>
      <t>eminencias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cumiadas]</t>
    </r>
  </si>
  <si>
    <r>
      <t>quando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se]</t>
    </r>
  </si>
  <si>
    <r>
      <t>chuva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neve]</t>
    </r>
  </si>
  <si>
    <r>
      <t>inimigos da escravidão da patria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defensores da nossa autonomia]</t>
    </r>
  </si>
  <si>
    <r>
      <t>Devem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Hão de]</t>
    </r>
  </si>
  <si>
    <r>
      <t>Tinha habilidade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Era habilidoso]</t>
    </r>
  </si>
  <si>
    <r>
      <t>fogo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polvora]</t>
    </r>
  </si>
  <si>
    <r>
      <t>[menos decente, mas graça portugueza ate estoirar de rizo.]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tudo com uma graça portuguesza que era um estoirar de riso o arraial!]</t>
    </r>
  </si>
  <si>
    <r>
      <t>forte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dura]</t>
    </r>
  </si>
  <si>
    <r>
      <t>carrejão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carreteiro]</t>
    </r>
  </si>
  <si>
    <r>
      <t>ver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descobrir]</t>
    </r>
  </si>
  <si>
    <r>
      <t>despegando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descaliçar]</t>
    </r>
  </si>
  <si>
    <r>
      <t>foram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seguiram]</t>
    </r>
  </si>
  <si>
    <r>
      <t>de pouco rumor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pouco ruidosas]</t>
    </r>
  </si>
  <si>
    <r>
      <t>porta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portada]</t>
    </r>
  </si>
  <si>
    <r>
      <t>espessa coberta]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espessa camada]</t>
    </r>
  </si>
  <si>
    <r>
      <t>revolucivas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grandes]</t>
    </r>
  </si>
  <si>
    <r>
      <t>que a enrubesciam e agraciavam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que lhe alindavam o carmin do bom sangue]</t>
    </r>
  </si>
  <si>
    <r>
      <t xml:space="preserve">[Como ella assim parecia arder, um poeta de Barcellos disse-lhe em uma dessas occasioens: “Quando o peito </t>
    </r>
    <r>
      <rPr>
        <i/>
        <sz val="11"/>
        <color theme="1"/>
        <rFont val="Calibri"/>
        <family val="2"/>
        <scheme val="minor"/>
      </rPr>
      <t>feliz arda</t>
    </r>
    <r>
      <rPr>
        <sz val="11"/>
        <color theme="1"/>
        <rFont val="Calibri"/>
        <family val="2"/>
        <scheme val="minor"/>
      </rPr>
      <t xml:space="preserve">, Felizarda </t>
    </r>
    <r>
      <rPr>
        <i/>
        <sz val="11"/>
        <color theme="1"/>
        <rFont val="Calibri"/>
        <family val="2"/>
        <scheme val="minor"/>
      </rPr>
      <t>arda feliz</t>
    </r>
    <r>
      <rPr>
        <sz val="11"/>
        <color theme="1"/>
        <rFont val="Calibri"/>
        <family val="2"/>
        <scheme val="minor"/>
      </rPr>
      <t>.” Ella deu pulos a rir com bestial[s] jubilos.]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Um bacharel formado que aspirava de longe, os olores desta flôr de gira-sol, queixando-se da demora que ella posera em chegar a uma festividade de igreja, fez-lhe o seguinte improviso, depois de trabalhar trez dias a rima: Eu, que sou fogo, não tardo, ela, que é gelo, é que tarda, Se eu, que amo, feliz ardo,  FELIZARDA feliz arda. Ella deu pulos a rir como se tivesse a crytica de mad. Girardin.]</t>
    </r>
  </si>
  <si>
    <r>
      <t>escangalhado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clorotico]</t>
    </r>
  </si>
  <si>
    <r>
      <t>[↑elegendo-o] a commenda[↑dor]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condecorando-o com a commenda]</t>
    </r>
  </si>
  <si>
    <r>
      <t>a[s] cabeça[s] visive&lt;l&gt;/is\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 cabeça visivel]</t>
    </r>
  </si>
  <si>
    <r>
      <t>riam-se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zombavam]</t>
    </r>
  </si>
  <si>
    <r>
      <t>gig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carrinho]</t>
    </r>
  </si>
  <si>
    <r>
      <t>de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do]</t>
    </r>
  </si>
  <si>
    <r>
      <t>Impontou-o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Despediu-o]</t>
    </r>
  </si>
  <si>
    <r>
      <t>disse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perguntou]</t>
    </r>
  </si>
  <si>
    <r>
      <t>troca-tintas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pelintra]</t>
    </r>
  </si>
  <si>
    <r>
      <t>valdevinos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troca-tintas]</t>
    </r>
  </si>
  <si>
    <r>
      <t>carminadas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vermelhas]</t>
    </r>
  </si>
  <si>
    <r>
      <t>Currus</t>
    </r>
    <r>
      <rPr>
        <sz val="11"/>
        <color theme="1"/>
        <rFont val="Calibri"/>
        <family val="2"/>
        <scheme val="minor"/>
      </rPr>
      <t xml:space="preserve">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Asinus</t>
    </r>
    <r>
      <rPr>
        <sz val="11"/>
        <color theme="1"/>
        <rFont val="Calibri"/>
        <family val="2"/>
        <scheme val="minor"/>
      </rPr>
      <t>]</t>
    </r>
  </si>
  <si>
    <r>
      <t>egua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burra]</t>
    </r>
  </si>
  <si>
    <r>
      <t>parece-me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acho]</t>
    </r>
  </si>
  <si>
    <r>
      <t>nove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trez]</t>
    </r>
  </si>
  <si>
    <t>Direcção de sentido</t>
  </si>
  <si>
    <t>tl</t>
  </si>
  <si>
    <t>Adição</t>
  </si>
  <si>
    <r>
      <t>[</t>
    </r>
    <r>
      <rPr>
        <b/>
        <sz val="12"/>
        <color theme="1"/>
        <rFont val="Calibri"/>
        <family val="2"/>
        <scheme val="minor"/>
      </rPr>
      <t>1</t>
    </r>
    <r>
      <rPr>
        <sz val="12"/>
        <color theme="1"/>
        <rFont val="Calibri"/>
        <family val="2"/>
        <scheme val="minor"/>
      </rPr>
      <t xml:space="preserve"> A Francisco Teixeira de Queiroz auctor da Comedia do Campo por Bento Moreno Sauda com superior admiração e indelevel reconhecimento Camillo Castello Branco]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</si>
  <si>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eu]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</si>
  <si>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ou mais]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</si>
  <si>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com a voz cortada de soluços]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</si>
  <si>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</si>
  <si>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da indecencia]</t>
    </r>
  </si>
  <si>
    <r>
      <t>em que a Junta do Porto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em que os agentes da Junta do Porto]</t>
    </r>
  </si>
  <si>
    <r>
      <t>[</t>
    </r>
    <r>
      <rPr>
        <b/>
        <sz val="10"/>
        <color theme="1"/>
        <rFont val="Calibri"/>
        <family val="2"/>
        <scheme val="minor"/>
      </rPr>
      <t>1</t>
    </r>
    <r>
      <rPr>
        <i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N’este diccionario cryptographico os vocabulos mais engenhosamente disfarçados são estes: Inimigos – BESTAS. Inimigos em movimento – BESTAS DESINQUIETAS. Inimigos em marcha contra nós – BESTAS DE JORNADA. Os liberaes, se interceptassem a correspondencia, não suspeitariam decerto que os miguelistas chamassem aos seus adversarios – bestas.]</t>
    </r>
  </si>
  <si>
    <r>
      <t>porta,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. Depois]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</si>
  <si>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</si>
  <si>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tambem eu.]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</si>
  <si>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 S. Miguel de Seide – julho de 1876.]</t>
    </r>
  </si>
  <si>
    <t>Supressão</t>
  </si>
  <si>
    <r>
      <t>E o marido que disse?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 o marido...]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</si>
  <si>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pelo Governo&gt;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</si>
  <si>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despedidas&gt;</t>
    </r>
  </si>
  <si>
    <r>
      <t>fumegar 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</si>
  <si>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, como se lhe desse o delirium tremens nas queixadas,&gt;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</si>
  <si>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, comendo quanto lhe cabia nos aparelhos &lt;aliment&gt; digestivos.&gt;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</si>
  <si>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ja&gt;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</si>
  <si>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á redea solta&gt;</t>
    </r>
  </si>
  <si>
    <t>Reordenação</t>
  </si>
  <si>
    <r>
      <t>ainda estava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estava ainda]</t>
    </r>
  </si>
  <si>
    <r>
      <t>Vigiava [↑sua vida] ate &lt;ao apontar da&gt;[↑aclarar a] manhan, desde que lhe disseram q</t>
    </r>
    <r>
      <rPr>
        <sz val="11"/>
        <color theme="1"/>
        <rFont val="TransRoman"/>
        <charset val="2"/>
      </rPr>
      <t>]</t>
    </r>
    <r>
      <rPr>
        <sz val="11"/>
        <color theme="1"/>
        <rFont val="Calibri"/>
        <family val="2"/>
        <scheme val="minor"/>
      </rPr>
      <t xml:space="preserve"> o filho &lt;viv&gt; pernoutava ás vezes em caza do Meirinho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Desde que lhe disseram que o filho pernoitava ás vezes em casa do Meirinho, velava até ser dia claro]</t>
    </r>
  </si>
  <si>
    <r>
      <t>um pôrco vadio esfossava &lt;a&gt;[↑contra a] porta de Bento, attrahido [↑talvez] pelo cheiro da possilga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um pôrco vadio, attrahido talvez pelo cheiro de possilga, foçava contra a porta de Bento]</t>
    </r>
  </si>
  <si>
    <r>
      <t>viu o pedreiro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 pedreiro viu]</t>
    </r>
  </si>
  <si>
    <t>sin</t>
  </si>
  <si>
    <t>ling</t>
  </si>
  <si>
    <t>red</t>
  </si>
  <si>
    <r>
      <t>Meirinho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 chefe]</t>
    </r>
  </si>
  <si>
    <t>retorno</t>
  </si>
  <si>
    <r>
      <t>&lt;feixe&gt;[↑molho]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feixe]</t>
    </r>
  </si>
  <si>
    <r>
      <t>fizesse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construisse]</t>
    </r>
  </si>
  <si>
    <t>Total: 74</t>
  </si>
  <si>
    <t>ad</t>
  </si>
  <si>
    <t>Total: 12</t>
  </si>
  <si>
    <t>sup</t>
  </si>
  <si>
    <t xml:space="preserve">&lt;1 e que&gt; </t>
  </si>
  <si>
    <t>Total: 9</t>
  </si>
  <si>
    <t>Total: 4</t>
  </si>
  <si>
    <t>Sinónimo</t>
  </si>
  <si>
    <t>Redireccionamento</t>
  </si>
  <si>
    <t>Antónimo</t>
  </si>
  <si>
    <t xml:space="preserve">Adição </t>
  </si>
  <si>
    <t>Reformulação</t>
  </si>
  <si>
    <t>Projecção</t>
  </si>
  <si>
    <t>Retroprojecção</t>
  </si>
  <si>
    <t>Retorno</t>
  </si>
  <si>
    <t>Total</t>
  </si>
  <si>
    <t xml:space="preserve">N.º vezes que foi  emendado no ms. </t>
  </si>
  <si>
    <t xml:space="preserve">N.º vezes que foi emendado no ms.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</si>
</sst>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TransRoman"/>
      <charset val="2"/>
    </font>
    <font>
      <i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/>
    <xf numFmtId="0" fontId="0" fillId="0" borderId="1" xfId="0" applyBorder="1"/>
    <xf numFmtId="0" fontId="1" fillId="2" borderId="3" xfId="0" applyFont="1" applyFill="1" applyBorder="1" applyAlignment="1">
      <alignment horizontal="left" vertical="center" wrapText="1"/>
    </xf>
    <xf numFmtId="0" fontId="0" fillId="2" borderId="4" xfId="0" applyFill="1" applyBorder="1"/>
    <xf numFmtId="0" fontId="0" fillId="2" borderId="5" xfId="0" applyFill="1" applyBorder="1"/>
    <xf numFmtId="0" fontId="0" fillId="0" borderId="6" xfId="0" applyBorder="1" applyAlignment="1">
      <alignment vertical="center" wrapText="1"/>
    </xf>
    <xf numFmtId="0" fontId="0" fillId="0" borderId="7" xfId="0" applyBorder="1"/>
    <xf numFmtId="0" fontId="0" fillId="0" borderId="8" xfId="0" applyFill="1" applyBorder="1" applyAlignment="1">
      <alignment vertical="center" wrapText="1"/>
    </xf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2" borderId="3" xfId="0" applyFont="1" applyFill="1" applyBorder="1" applyAlignment="1">
      <alignment vertical="center" wrapText="1"/>
    </xf>
    <xf numFmtId="0" fontId="3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0" fontId="1" fillId="0" borderId="8" xfId="0" applyFont="1" applyFill="1" applyBorder="1" applyAlignment="1">
      <alignment vertical="center" wrapText="1"/>
    </xf>
    <xf numFmtId="0" fontId="0" fillId="0" borderId="6" xfId="0" applyBorder="1" applyAlignment="1">
      <alignment horizontal="justify" vertical="center"/>
    </xf>
    <xf numFmtId="0" fontId="2" fillId="0" borderId="6" xfId="0" applyFont="1" applyBorder="1" applyAlignment="1">
      <alignment vertical="center" wrapText="1"/>
    </xf>
    <xf numFmtId="0" fontId="0" fillId="0" borderId="6" xfId="0" applyFont="1" applyBorder="1"/>
    <xf numFmtId="0" fontId="0" fillId="3" borderId="8" xfId="0" applyFont="1" applyFill="1" applyBorder="1"/>
    <xf numFmtId="0" fontId="0" fillId="3" borderId="10" xfId="0" applyFill="1" applyBorder="1"/>
    <xf numFmtId="0" fontId="0" fillId="0" borderId="6" xfId="0" applyBorder="1"/>
    <xf numFmtId="0" fontId="0" fillId="3" borderId="8" xfId="0" applyFill="1" applyBorder="1"/>
    <xf numFmtId="0" fontId="0" fillId="0" borderId="0" xfId="0" applyFill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0"/>
  <sheetViews>
    <sheetView tabSelected="1" zoomScaleNormal="100" workbookViewId="0"/>
  </sheetViews>
  <sheetFormatPr defaultRowHeight="15" x14ac:dyDescent="0.25"/>
  <cols>
    <col min="1" max="1" width="50.140625" customWidth="1"/>
    <col min="2" max="2" width="18.28515625" customWidth="1"/>
    <col min="3" max="3" width="34.140625" bestFit="1" customWidth="1"/>
    <col min="5" max="5" width="18.5703125" bestFit="1" customWidth="1"/>
    <col min="8" max="8" width="12.5703125" customWidth="1"/>
    <col min="9" max="9" width="19.7109375" customWidth="1"/>
  </cols>
  <sheetData>
    <row r="1" spans="1:9" x14ac:dyDescent="0.25">
      <c r="A1" s="12" t="s">
        <v>0</v>
      </c>
      <c r="B1" s="25" t="s">
        <v>72</v>
      </c>
      <c r="C1" s="26" t="s">
        <v>124</v>
      </c>
      <c r="D1" s="1"/>
      <c r="E1" s="27" t="s">
        <v>72</v>
      </c>
      <c r="F1" s="28"/>
      <c r="G1" s="1"/>
      <c r="H1" s="27" t="s">
        <v>125</v>
      </c>
      <c r="I1" s="28"/>
    </row>
    <row r="2" spans="1:9" x14ac:dyDescent="0.25">
      <c r="A2" s="6" t="s">
        <v>1</v>
      </c>
      <c r="B2" s="2" t="s">
        <v>73</v>
      </c>
      <c r="C2" s="7">
        <v>0</v>
      </c>
      <c r="E2" s="19" t="s">
        <v>115</v>
      </c>
      <c r="F2" s="7">
        <f>COUNTIF(B:B,"sin")</f>
        <v>24</v>
      </c>
      <c r="H2" s="22">
        <v>0</v>
      </c>
      <c r="I2" s="7">
        <f>COUNTIF(C:C,"0")</f>
        <v>79</v>
      </c>
    </row>
    <row r="3" spans="1:9" x14ac:dyDescent="0.25">
      <c r="A3" s="6" t="s">
        <v>2</v>
      </c>
      <c r="B3" s="2" t="s">
        <v>73</v>
      </c>
      <c r="C3" s="7">
        <v>0</v>
      </c>
      <c r="E3" s="19" t="s">
        <v>116</v>
      </c>
      <c r="F3" s="7">
        <f>COUNTIF(B:B,"red")</f>
        <v>3</v>
      </c>
      <c r="H3" s="22">
        <v>1</v>
      </c>
      <c r="I3" s="7">
        <f>COUNTIF(C:C,"1")</f>
        <v>19</v>
      </c>
    </row>
    <row r="4" spans="1:9" x14ac:dyDescent="0.25">
      <c r="A4" s="6" t="s">
        <v>3</v>
      </c>
      <c r="B4" s="2" t="s">
        <v>73</v>
      </c>
      <c r="C4" s="7">
        <v>0</v>
      </c>
      <c r="E4" s="19" t="s">
        <v>117</v>
      </c>
      <c r="F4" s="7">
        <f>COUNTIF(B:B,"ant")</f>
        <v>0</v>
      </c>
      <c r="H4" s="22">
        <v>2</v>
      </c>
      <c r="I4" s="7">
        <f>COUNTIF(C:C,"2")</f>
        <v>1</v>
      </c>
    </row>
    <row r="5" spans="1:9" x14ac:dyDescent="0.25">
      <c r="A5" s="6" t="s">
        <v>4</v>
      </c>
      <c r="B5" s="2" t="s">
        <v>73</v>
      </c>
      <c r="C5" s="7">
        <v>0</v>
      </c>
      <c r="E5" s="19" t="s">
        <v>0</v>
      </c>
      <c r="F5" s="7">
        <f>COUNTIF(B:B,"tl")</f>
        <v>38</v>
      </c>
      <c r="H5" s="22">
        <v>3</v>
      </c>
      <c r="I5" s="7">
        <f>COUNTIF(C:C,"3")</f>
        <v>0</v>
      </c>
    </row>
    <row r="6" spans="1:9" ht="15.75" thickBot="1" x14ac:dyDescent="0.3">
      <c r="A6" s="6" t="s">
        <v>5</v>
      </c>
      <c r="B6" s="2" t="s">
        <v>73</v>
      </c>
      <c r="C6" s="7">
        <v>1</v>
      </c>
      <c r="E6" s="19" t="s">
        <v>118</v>
      </c>
      <c r="F6" s="7">
        <f>COUNTIF(B:B,"ad")</f>
        <v>12</v>
      </c>
      <c r="H6" s="23" t="s">
        <v>123</v>
      </c>
      <c r="I6" s="21">
        <f>SUM(I2:I5)</f>
        <v>99</v>
      </c>
    </row>
    <row r="7" spans="1:9" x14ac:dyDescent="0.25">
      <c r="A7" s="6" t="s">
        <v>6</v>
      </c>
      <c r="B7" s="2" t="s">
        <v>73</v>
      </c>
      <c r="C7" s="7">
        <v>0</v>
      </c>
      <c r="E7" s="19" t="s">
        <v>87</v>
      </c>
      <c r="F7" s="7">
        <f>COUNTIF(B:B,"sup")</f>
        <v>9</v>
      </c>
    </row>
    <row r="8" spans="1:9" x14ac:dyDescent="0.25">
      <c r="A8" s="6" t="s">
        <v>7</v>
      </c>
      <c r="B8" s="2" t="s">
        <v>73</v>
      </c>
      <c r="C8" s="7">
        <v>0</v>
      </c>
      <c r="E8" s="19" t="s">
        <v>119</v>
      </c>
      <c r="F8" s="7">
        <f>COUNTIF(B:B,"ling")</f>
        <v>11</v>
      </c>
    </row>
    <row r="9" spans="1:9" x14ac:dyDescent="0.25">
      <c r="A9" s="6" t="s">
        <v>8</v>
      </c>
      <c r="B9" s="2" t="s">
        <v>73</v>
      </c>
      <c r="C9" s="7">
        <v>0</v>
      </c>
      <c r="E9" s="19" t="s">
        <v>120</v>
      </c>
      <c r="F9" s="7">
        <f>COUNTIF(B:B,"projecção")</f>
        <v>0</v>
      </c>
    </row>
    <row r="10" spans="1:9" x14ac:dyDescent="0.25">
      <c r="A10" s="6" t="s">
        <v>9</v>
      </c>
      <c r="B10" s="2" t="s">
        <v>73</v>
      </c>
      <c r="C10" s="7">
        <v>0</v>
      </c>
      <c r="E10" s="19" t="s">
        <v>121</v>
      </c>
      <c r="F10" s="7">
        <f>COUNTIF(B:B,"retroprojecção")</f>
        <v>0</v>
      </c>
    </row>
    <row r="11" spans="1:9" x14ac:dyDescent="0.25">
      <c r="A11" s="6" t="s">
        <v>10</v>
      </c>
      <c r="B11" s="2" t="s">
        <v>101</v>
      </c>
      <c r="C11" s="7">
        <v>0</v>
      </c>
      <c r="E11" s="19" t="s">
        <v>122</v>
      </c>
      <c r="F11" s="7">
        <f>COUNTIF(B:B,"retorno")</f>
        <v>2</v>
      </c>
    </row>
    <row r="12" spans="1:9" ht="15.75" thickBot="1" x14ac:dyDescent="0.3">
      <c r="A12" s="6" t="s">
        <v>11</v>
      </c>
      <c r="B12" s="2" t="s">
        <v>73</v>
      </c>
      <c r="C12" s="7">
        <v>0</v>
      </c>
      <c r="E12" s="20" t="s">
        <v>123</v>
      </c>
      <c r="F12" s="21">
        <f>SUM(F2:F11)</f>
        <v>99</v>
      </c>
    </row>
    <row r="13" spans="1:9" x14ac:dyDescent="0.25">
      <c r="A13" s="6" t="s">
        <v>12</v>
      </c>
      <c r="B13" s="2" t="s">
        <v>102</v>
      </c>
      <c r="C13" s="7">
        <v>1</v>
      </c>
    </row>
    <row r="14" spans="1:9" x14ac:dyDescent="0.25">
      <c r="A14" s="6" t="s">
        <v>13</v>
      </c>
      <c r="B14" s="2" t="s">
        <v>101</v>
      </c>
      <c r="C14" s="7">
        <v>0</v>
      </c>
    </row>
    <row r="15" spans="1:9" x14ac:dyDescent="0.25">
      <c r="A15" s="6" t="s">
        <v>14</v>
      </c>
      <c r="B15" s="2" t="s">
        <v>73</v>
      </c>
      <c r="C15" s="7">
        <v>0</v>
      </c>
    </row>
    <row r="16" spans="1:9" x14ac:dyDescent="0.25">
      <c r="A16" s="6" t="s">
        <v>15</v>
      </c>
      <c r="B16" s="2" t="s">
        <v>101</v>
      </c>
      <c r="C16" s="7">
        <v>0</v>
      </c>
    </row>
    <row r="17" spans="1:3" x14ac:dyDescent="0.25">
      <c r="A17" s="6" t="s">
        <v>16</v>
      </c>
      <c r="B17" s="2" t="s">
        <v>73</v>
      </c>
      <c r="C17" s="7">
        <v>0</v>
      </c>
    </row>
    <row r="18" spans="1:3" x14ac:dyDescent="0.25">
      <c r="A18" s="6" t="s">
        <v>17</v>
      </c>
      <c r="B18" s="2" t="s">
        <v>73</v>
      </c>
      <c r="C18" s="7">
        <v>0</v>
      </c>
    </row>
    <row r="19" spans="1:3" x14ac:dyDescent="0.25">
      <c r="A19" s="6" t="s">
        <v>18</v>
      </c>
      <c r="B19" s="2" t="s">
        <v>73</v>
      </c>
      <c r="C19" s="7">
        <v>1</v>
      </c>
    </row>
    <row r="20" spans="1:3" x14ac:dyDescent="0.25">
      <c r="A20" s="6" t="s">
        <v>19</v>
      </c>
      <c r="B20" s="2" t="s">
        <v>73</v>
      </c>
      <c r="C20" s="7">
        <v>0</v>
      </c>
    </row>
    <row r="21" spans="1:3" x14ac:dyDescent="0.25">
      <c r="A21" s="6" t="s">
        <v>20</v>
      </c>
      <c r="B21" s="2" t="s">
        <v>101</v>
      </c>
      <c r="C21" s="7">
        <v>0</v>
      </c>
    </row>
    <row r="22" spans="1:3" ht="30" x14ac:dyDescent="0.25">
      <c r="A22" s="6" t="s">
        <v>21</v>
      </c>
      <c r="B22" s="2" t="s">
        <v>102</v>
      </c>
      <c r="C22" s="7">
        <v>0</v>
      </c>
    </row>
    <row r="23" spans="1:3" x14ac:dyDescent="0.25">
      <c r="A23" s="6" t="s">
        <v>22</v>
      </c>
      <c r="B23" s="2" t="s">
        <v>101</v>
      </c>
      <c r="C23" s="7">
        <v>0</v>
      </c>
    </row>
    <row r="24" spans="1:3" x14ac:dyDescent="0.25">
      <c r="A24" s="6" t="s">
        <v>23</v>
      </c>
      <c r="B24" s="2" t="s">
        <v>73</v>
      </c>
      <c r="C24" s="7">
        <v>0</v>
      </c>
    </row>
    <row r="25" spans="1:3" x14ac:dyDescent="0.25">
      <c r="A25" s="6" t="s">
        <v>24</v>
      </c>
      <c r="B25" s="2" t="s">
        <v>103</v>
      </c>
      <c r="C25" s="7">
        <v>0</v>
      </c>
    </row>
    <row r="26" spans="1:3" x14ac:dyDescent="0.25">
      <c r="A26" s="6" t="s">
        <v>25</v>
      </c>
      <c r="B26" s="2" t="s">
        <v>101</v>
      </c>
      <c r="C26" s="7">
        <v>0</v>
      </c>
    </row>
    <row r="27" spans="1:3" x14ac:dyDescent="0.25">
      <c r="A27" s="6" t="s">
        <v>26</v>
      </c>
      <c r="B27" s="2" t="s">
        <v>101</v>
      </c>
      <c r="C27" s="7">
        <v>0</v>
      </c>
    </row>
    <row r="28" spans="1:3" ht="30" x14ac:dyDescent="0.25">
      <c r="A28" s="6" t="s">
        <v>27</v>
      </c>
      <c r="B28" s="2" t="s">
        <v>102</v>
      </c>
      <c r="C28" s="7">
        <v>1</v>
      </c>
    </row>
    <row r="29" spans="1:3" x14ac:dyDescent="0.25">
      <c r="A29" s="6" t="s">
        <v>28</v>
      </c>
      <c r="B29" s="2" t="s">
        <v>73</v>
      </c>
      <c r="C29" s="7">
        <v>0</v>
      </c>
    </row>
    <row r="30" spans="1:3" x14ac:dyDescent="0.25">
      <c r="A30" s="6" t="s">
        <v>29</v>
      </c>
      <c r="B30" s="2" t="s">
        <v>73</v>
      </c>
      <c r="C30" s="7">
        <v>0</v>
      </c>
    </row>
    <row r="31" spans="1:3" x14ac:dyDescent="0.25">
      <c r="A31" s="6" t="s">
        <v>30</v>
      </c>
      <c r="B31" s="2" t="s">
        <v>73</v>
      </c>
      <c r="C31" s="7">
        <v>0</v>
      </c>
    </row>
    <row r="32" spans="1:3" x14ac:dyDescent="0.25">
      <c r="A32" s="6" t="s">
        <v>31</v>
      </c>
      <c r="B32" s="2" t="s">
        <v>101</v>
      </c>
      <c r="C32" s="7">
        <v>0</v>
      </c>
    </row>
    <row r="33" spans="1:3" x14ac:dyDescent="0.25">
      <c r="A33" s="6" t="s">
        <v>32</v>
      </c>
      <c r="B33" s="2" t="s">
        <v>73</v>
      </c>
      <c r="C33" s="7">
        <v>0</v>
      </c>
    </row>
    <row r="34" spans="1:3" x14ac:dyDescent="0.25">
      <c r="A34" s="6" t="s">
        <v>33</v>
      </c>
      <c r="B34" s="2" t="s">
        <v>73</v>
      </c>
      <c r="C34" s="7">
        <v>0</v>
      </c>
    </row>
    <row r="35" spans="1:3" ht="30" x14ac:dyDescent="0.25">
      <c r="A35" s="6" t="s">
        <v>34</v>
      </c>
      <c r="B35" s="2" t="s">
        <v>73</v>
      </c>
      <c r="C35" s="7">
        <v>2</v>
      </c>
    </row>
    <row r="36" spans="1:3" x14ac:dyDescent="0.25">
      <c r="A36" s="6" t="s">
        <v>35</v>
      </c>
      <c r="B36" s="2" t="s">
        <v>101</v>
      </c>
      <c r="C36" s="7">
        <v>1</v>
      </c>
    </row>
    <row r="37" spans="1:3" x14ac:dyDescent="0.25">
      <c r="A37" s="6" t="s">
        <v>104</v>
      </c>
      <c r="B37" s="2" t="s">
        <v>73</v>
      </c>
      <c r="C37" s="7">
        <v>0</v>
      </c>
    </row>
    <row r="38" spans="1:3" x14ac:dyDescent="0.25">
      <c r="A38" s="6" t="s">
        <v>36</v>
      </c>
      <c r="B38" s="2" t="s">
        <v>73</v>
      </c>
      <c r="C38" s="7">
        <v>0</v>
      </c>
    </row>
    <row r="39" spans="1:3" x14ac:dyDescent="0.25">
      <c r="A39" s="6" t="s">
        <v>37</v>
      </c>
      <c r="B39" s="2" t="s">
        <v>73</v>
      </c>
      <c r="C39" s="7">
        <v>1</v>
      </c>
    </row>
    <row r="40" spans="1:3" x14ac:dyDescent="0.25">
      <c r="A40" s="6" t="s">
        <v>38</v>
      </c>
      <c r="B40" s="2" t="s">
        <v>101</v>
      </c>
      <c r="C40" s="7">
        <v>0</v>
      </c>
    </row>
    <row r="41" spans="1:3" x14ac:dyDescent="0.25">
      <c r="A41" s="6" t="s">
        <v>39</v>
      </c>
      <c r="B41" s="2" t="s">
        <v>73</v>
      </c>
      <c r="C41" s="7">
        <v>0</v>
      </c>
    </row>
    <row r="42" spans="1:3" x14ac:dyDescent="0.25">
      <c r="A42" s="6" t="s">
        <v>40</v>
      </c>
      <c r="B42" s="2" t="s">
        <v>103</v>
      </c>
      <c r="C42" s="7">
        <v>0</v>
      </c>
    </row>
    <row r="43" spans="1:3" ht="30" x14ac:dyDescent="0.25">
      <c r="A43" s="6" t="s">
        <v>41</v>
      </c>
      <c r="B43" s="2" t="s">
        <v>102</v>
      </c>
      <c r="C43" s="7">
        <v>0</v>
      </c>
    </row>
    <row r="44" spans="1:3" x14ac:dyDescent="0.25">
      <c r="A44" s="6" t="s">
        <v>42</v>
      </c>
      <c r="B44" s="2" t="s">
        <v>73</v>
      </c>
      <c r="C44" s="7">
        <v>0</v>
      </c>
    </row>
    <row r="45" spans="1:3" x14ac:dyDescent="0.25">
      <c r="A45" s="6" t="s">
        <v>43</v>
      </c>
      <c r="B45" s="2" t="s">
        <v>73</v>
      </c>
      <c r="C45" s="7">
        <v>0</v>
      </c>
    </row>
    <row r="46" spans="1:3" x14ac:dyDescent="0.25">
      <c r="A46" s="6" t="s">
        <v>44</v>
      </c>
      <c r="B46" s="2" t="s">
        <v>73</v>
      </c>
      <c r="C46" s="7">
        <v>0</v>
      </c>
    </row>
    <row r="47" spans="1:3" ht="45" x14ac:dyDescent="0.25">
      <c r="A47" s="15" t="s">
        <v>45</v>
      </c>
      <c r="B47" s="2" t="s">
        <v>102</v>
      </c>
      <c r="C47" s="7">
        <v>1</v>
      </c>
    </row>
    <row r="48" spans="1:3" x14ac:dyDescent="0.25">
      <c r="A48" s="6" t="s">
        <v>46</v>
      </c>
      <c r="B48" s="2" t="s">
        <v>101</v>
      </c>
      <c r="C48" s="7">
        <v>1</v>
      </c>
    </row>
    <row r="49" spans="1:3" x14ac:dyDescent="0.25">
      <c r="A49" s="6" t="s">
        <v>106</v>
      </c>
      <c r="B49" s="2" t="s">
        <v>105</v>
      </c>
      <c r="C49" s="7">
        <v>1</v>
      </c>
    </row>
    <row r="50" spans="1:3" x14ac:dyDescent="0.25">
      <c r="A50" s="6" t="s">
        <v>107</v>
      </c>
      <c r="B50" s="2" t="s">
        <v>101</v>
      </c>
      <c r="C50" s="7">
        <v>0</v>
      </c>
    </row>
    <row r="51" spans="1:3" x14ac:dyDescent="0.25">
      <c r="A51" s="6" t="s">
        <v>47</v>
      </c>
      <c r="B51" s="2" t="s">
        <v>101</v>
      </c>
      <c r="C51" s="7">
        <v>0</v>
      </c>
    </row>
    <row r="52" spans="1:3" x14ac:dyDescent="0.25">
      <c r="A52" s="6" t="s">
        <v>48</v>
      </c>
      <c r="B52" s="2" t="s">
        <v>101</v>
      </c>
      <c r="C52" s="7">
        <v>0</v>
      </c>
    </row>
    <row r="53" spans="1:3" x14ac:dyDescent="0.25">
      <c r="A53" s="6" t="s">
        <v>49</v>
      </c>
      <c r="B53" s="2" t="s">
        <v>101</v>
      </c>
      <c r="C53" s="7">
        <v>0</v>
      </c>
    </row>
    <row r="54" spans="1:3" x14ac:dyDescent="0.25">
      <c r="A54" s="6" t="s">
        <v>50</v>
      </c>
      <c r="B54" s="2" t="s">
        <v>73</v>
      </c>
      <c r="C54" s="7">
        <v>0</v>
      </c>
    </row>
    <row r="55" spans="1:3" x14ac:dyDescent="0.25">
      <c r="A55" s="6" t="s">
        <v>51</v>
      </c>
      <c r="B55" s="2" t="s">
        <v>101</v>
      </c>
      <c r="C55" s="7">
        <v>0</v>
      </c>
    </row>
    <row r="56" spans="1:3" x14ac:dyDescent="0.25">
      <c r="A56" s="6" t="s">
        <v>52</v>
      </c>
      <c r="B56" s="2" t="s">
        <v>73</v>
      </c>
      <c r="C56" s="7">
        <v>0</v>
      </c>
    </row>
    <row r="57" spans="1:3" x14ac:dyDescent="0.25">
      <c r="A57" s="6" t="s">
        <v>53</v>
      </c>
      <c r="B57" s="2" t="s">
        <v>101</v>
      </c>
      <c r="C57" s="7">
        <v>1</v>
      </c>
    </row>
    <row r="58" spans="1:3" x14ac:dyDescent="0.25">
      <c r="A58" s="6" t="s">
        <v>54</v>
      </c>
      <c r="B58" s="2" t="s">
        <v>73</v>
      </c>
      <c r="C58" s="7">
        <v>0</v>
      </c>
    </row>
    <row r="59" spans="1:3" ht="30" x14ac:dyDescent="0.25">
      <c r="A59" s="6" t="s">
        <v>55</v>
      </c>
      <c r="B59" s="2" t="s">
        <v>102</v>
      </c>
      <c r="C59" s="7">
        <v>0</v>
      </c>
    </row>
    <row r="60" spans="1:3" ht="187.5" customHeight="1" x14ac:dyDescent="0.25">
      <c r="A60" s="17" t="s">
        <v>56</v>
      </c>
      <c r="B60" s="2" t="s">
        <v>73</v>
      </c>
      <c r="C60" s="7">
        <v>1</v>
      </c>
    </row>
    <row r="61" spans="1:3" x14ac:dyDescent="0.25">
      <c r="A61" s="6" t="s">
        <v>57</v>
      </c>
      <c r="B61" s="2" t="s">
        <v>73</v>
      </c>
      <c r="C61" s="7">
        <v>0</v>
      </c>
    </row>
    <row r="62" spans="1:3" ht="30" x14ac:dyDescent="0.25">
      <c r="A62" s="6" t="s">
        <v>58</v>
      </c>
      <c r="B62" s="2" t="s">
        <v>102</v>
      </c>
      <c r="C62" s="7">
        <v>1</v>
      </c>
    </row>
    <row r="63" spans="1:3" x14ac:dyDescent="0.25">
      <c r="A63" s="6" t="s">
        <v>59</v>
      </c>
      <c r="B63" s="2" t="s">
        <v>105</v>
      </c>
      <c r="C63" s="7">
        <v>1</v>
      </c>
    </row>
    <row r="64" spans="1:3" x14ac:dyDescent="0.25">
      <c r="A64" s="6" t="s">
        <v>60</v>
      </c>
      <c r="B64" s="2" t="s">
        <v>101</v>
      </c>
      <c r="C64" s="7">
        <v>0</v>
      </c>
    </row>
    <row r="65" spans="1:5" x14ac:dyDescent="0.25">
      <c r="A65" s="6" t="s">
        <v>61</v>
      </c>
      <c r="B65" s="2" t="s">
        <v>101</v>
      </c>
      <c r="C65" s="7">
        <v>0</v>
      </c>
    </row>
    <row r="66" spans="1:5" x14ac:dyDescent="0.25">
      <c r="A66" s="6" t="s">
        <v>62</v>
      </c>
      <c r="B66" s="2" t="s">
        <v>73</v>
      </c>
      <c r="C66" s="7">
        <v>0</v>
      </c>
    </row>
    <row r="67" spans="1:5" x14ac:dyDescent="0.25">
      <c r="A67" s="6" t="s">
        <v>63</v>
      </c>
      <c r="B67" s="2" t="s">
        <v>101</v>
      </c>
      <c r="C67" s="7">
        <v>0</v>
      </c>
    </row>
    <row r="68" spans="1:5" x14ac:dyDescent="0.25">
      <c r="A68" s="6" t="s">
        <v>64</v>
      </c>
      <c r="B68" s="2" t="s">
        <v>73</v>
      </c>
      <c r="C68" s="7">
        <v>0</v>
      </c>
    </row>
    <row r="69" spans="1:5" x14ac:dyDescent="0.25">
      <c r="A69" s="6" t="s">
        <v>65</v>
      </c>
      <c r="B69" s="2" t="s">
        <v>101</v>
      </c>
      <c r="C69" s="7">
        <v>0</v>
      </c>
    </row>
    <row r="70" spans="1:5" x14ac:dyDescent="0.25">
      <c r="A70" s="6" t="s">
        <v>66</v>
      </c>
      <c r="B70" s="2" t="s">
        <v>101</v>
      </c>
      <c r="C70" s="7">
        <v>0</v>
      </c>
    </row>
    <row r="71" spans="1:5" x14ac:dyDescent="0.25">
      <c r="A71" s="6" t="s">
        <v>67</v>
      </c>
      <c r="B71" s="2" t="s">
        <v>101</v>
      </c>
      <c r="C71" s="7">
        <v>0</v>
      </c>
    </row>
    <row r="72" spans="1:5" x14ac:dyDescent="0.25">
      <c r="A72" s="18" t="s">
        <v>68</v>
      </c>
      <c r="B72" s="2" t="s">
        <v>103</v>
      </c>
      <c r="C72" s="7">
        <v>0</v>
      </c>
    </row>
    <row r="73" spans="1:5" x14ac:dyDescent="0.25">
      <c r="A73" s="6" t="s">
        <v>69</v>
      </c>
      <c r="B73" s="2" t="s">
        <v>73</v>
      </c>
      <c r="C73" s="7">
        <v>0</v>
      </c>
    </row>
    <row r="74" spans="1:5" x14ac:dyDescent="0.25">
      <c r="A74" s="6" t="s">
        <v>70</v>
      </c>
      <c r="B74" s="2" t="s">
        <v>101</v>
      </c>
      <c r="C74" s="7">
        <v>1</v>
      </c>
    </row>
    <row r="75" spans="1:5" x14ac:dyDescent="0.25">
      <c r="A75" s="6" t="s">
        <v>71</v>
      </c>
      <c r="B75" s="2" t="s">
        <v>73</v>
      </c>
      <c r="C75" s="7">
        <v>0</v>
      </c>
      <c r="E75" s="24"/>
    </row>
    <row r="76" spans="1:5" ht="15.75" thickBot="1" x14ac:dyDescent="0.3">
      <c r="A76" s="16" t="s">
        <v>108</v>
      </c>
      <c r="B76" s="9"/>
      <c r="C76" s="10"/>
    </row>
    <row r="77" spans="1:5" ht="15.75" thickBot="1" x14ac:dyDescent="0.3">
      <c r="A77" s="11"/>
      <c r="B77" s="11"/>
      <c r="C77" s="11"/>
      <c r="E77" s="24"/>
    </row>
    <row r="78" spans="1:5" x14ac:dyDescent="0.25">
      <c r="A78" s="12" t="s">
        <v>74</v>
      </c>
      <c r="B78" s="4"/>
      <c r="C78" s="5"/>
      <c r="E78" s="24"/>
    </row>
    <row r="79" spans="1:5" ht="63" x14ac:dyDescent="0.25">
      <c r="A79" s="13" t="s">
        <v>75</v>
      </c>
      <c r="B79" s="2" t="s">
        <v>109</v>
      </c>
      <c r="C79" s="7">
        <v>0</v>
      </c>
    </row>
    <row r="80" spans="1:5" x14ac:dyDescent="0.25">
      <c r="A80" s="6" t="s">
        <v>76</v>
      </c>
      <c r="B80" s="2" t="s">
        <v>109</v>
      </c>
      <c r="C80" s="7">
        <v>0</v>
      </c>
    </row>
    <row r="81" spans="1:3" x14ac:dyDescent="0.25">
      <c r="A81" s="6" t="s">
        <v>77</v>
      </c>
      <c r="B81" s="2" t="s">
        <v>109</v>
      </c>
      <c r="C81" s="7">
        <v>1</v>
      </c>
    </row>
    <row r="82" spans="1:3" x14ac:dyDescent="0.25">
      <c r="A82" s="6" t="s">
        <v>78</v>
      </c>
      <c r="B82" s="2" t="s">
        <v>109</v>
      </c>
      <c r="C82" s="7">
        <v>0</v>
      </c>
    </row>
    <row r="83" spans="1:3" x14ac:dyDescent="0.25">
      <c r="A83" s="6" t="s">
        <v>79</v>
      </c>
      <c r="B83" s="2" t="s">
        <v>109</v>
      </c>
      <c r="C83" s="7">
        <v>0</v>
      </c>
    </row>
    <row r="84" spans="1:3" x14ac:dyDescent="0.25">
      <c r="A84" s="6" t="s">
        <v>80</v>
      </c>
      <c r="B84" s="2" t="s">
        <v>109</v>
      </c>
      <c r="C84" s="7">
        <v>0</v>
      </c>
    </row>
    <row r="85" spans="1:3" ht="30" x14ac:dyDescent="0.25">
      <c r="A85" s="6" t="s">
        <v>81</v>
      </c>
      <c r="B85" s="2" t="s">
        <v>109</v>
      </c>
      <c r="C85" s="7">
        <v>0</v>
      </c>
    </row>
    <row r="86" spans="1:3" ht="89.25" x14ac:dyDescent="0.25">
      <c r="A86" s="14" t="s">
        <v>82</v>
      </c>
      <c r="B86" s="2" t="s">
        <v>109</v>
      </c>
      <c r="C86" s="7">
        <v>0</v>
      </c>
    </row>
    <row r="87" spans="1:3" x14ac:dyDescent="0.25">
      <c r="A87" s="6" t="s">
        <v>83</v>
      </c>
      <c r="B87" s="2" t="s">
        <v>109</v>
      </c>
      <c r="C87" s="7">
        <v>0</v>
      </c>
    </row>
    <row r="88" spans="1:3" x14ac:dyDescent="0.25">
      <c r="A88" s="6" t="s">
        <v>84</v>
      </c>
      <c r="B88" s="2" t="s">
        <v>109</v>
      </c>
      <c r="C88" s="7">
        <v>0</v>
      </c>
    </row>
    <row r="89" spans="1:3" x14ac:dyDescent="0.25">
      <c r="A89" s="6" t="s">
        <v>85</v>
      </c>
      <c r="B89" s="2" t="s">
        <v>109</v>
      </c>
      <c r="C89" s="7">
        <v>0</v>
      </c>
    </row>
    <row r="90" spans="1:3" x14ac:dyDescent="0.25">
      <c r="A90" s="15" t="s">
        <v>86</v>
      </c>
      <c r="B90" s="2" t="s">
        <v>109</v>
      </c>
      <c r="C90" s="7">
        <v>0</v>
      </c>
    </row>
    <row r="91" spans="1:3" ht="15.75" thickBot="1" x14ac:dyDescent="0.3">
      <c r="A91" s="16" t="s">
        <v>110</v>
      </c>
      <c r="B91" s="9"/>
      <c r="C91" s="10"/>
    </row>
    <row r="92" spans="1:3" ht="15.75" thickBot="1" x14ac:dyDescent="0.3">
      <c r="A92" s="11"/>
      <c r="B92" s="11"/>
      <c r="C92" s="11"/>
    </row>
    <row r="93" spans="1:3" x14ac:dyDescent="0.25">
      <c r="A93" s="3" t="s">
        <v>87</v>
      </c>
      <c r="B93" s="4"/>
      <c r="C93" s="5"/>
    </row>
    <row r="94" spans="1:3" x14ac:dyDescent="0.25">
      <c r="A94" s="6" t="s">
        <v>88</v>
      </c>
      <c r="B94" s="2" t="s">
        <v>111</v>
      </c>
      <c r="C94" s="7">
        <v>1</v>
      </c>
    </row>
    <row r="95" spans="1:3" x14ac:dyDescent="0.25">
      <c r="A95" s="6" t="s">
        <v>89</v>
      </c>
      <c r="B95" s="2" t="s">
        <v>111</v>
      </c>
      <c r="C95" s="7">
        <v>0</v>
      </c>
    </row>
    <row r="96" spans="1:3" x14ac:dyDescent="0.25">
      <c r="A96" s="6" t="s">
        <v>90</v>
      </c>
      <c r="B96" s="2" t="s">
        <v>111</v>
      </c>
      <c r="C96" s="7">
        <v>0</v>
      </c>
    </row>
    <row r="97" spans="1:3" s="1" customFormat="1" x14ac:dyDescent="0.25">
      <c r="A97" s="6" t="s">
        <v>112</v>
      </c>
      <c r="B97" s="2" t="s">
        <v>111</v>
      </c>
      <c r="C97" s="7">
        <v>0</v>
      </c>
    </row>
    <row r="98" spans="1:3" x14ac:dyDescent="0.25">
      <c r="A98" s="6" t="s">
        <v>91</v>
      </c>
      <c r="B98" s="2" t="s">
        <v>111</v>
      </c>
      <c r="C98" s="7">
        <v>1</v>
      </c>
    </row>
    <row r="99" spans="1:3" ht="30" x14ac:dyDescent="0.25">
      <c r="A99" s="6" t="s">
        <v>92</v>
      </c>
      <c r="B99" s="2" t="s">
        <v>111</v>
      </c>
      <c r="C99" s="7">
        <v>0</v>
      </c>
    </row>
    <row r="100" spans="1:3" ht="30" x14ac:dyDescent="0.25">
      <c r="A100" s="6" t="s">
        <v>93</v>
      </c>
      <c r="B100" s="2" t="s">
        <v>111</v>
      </c>
      <c r="C100" s="7">
        <v>0</v>
      </c>
    </row>
    <row r="101" spans="1:3" x14ac:dyDescent="0.25">
      <c r="A101" s="6" t="s">
        <v>94</v>
      </c>
      <c r="B101" s="2" t="s">
        <v>111</v>
      </c>
      <c r="C101" s="7">
        <v>1</v>
      </c>
    </row>
    <row r="102" spans="1:3" x14ac:dyDescent="0.25">
      <c r="A102" s="6" t="s">
        <v>95</v>
      </c>
      <c r="B102" s="2" t="s">
        <v>111</v>
      </c>
      <c r="C102" s="7">
        <v>0</v>
      </c>
    </row>
    <row r="103" spans="1:3" ht="15.75" thickBot="1" x14ac:dyDescent="0.3">
      <c r="A103" s="8" t="s">
        <v>113</v>
      </c>
      <c r="B103" s="9"/>
      <c r="C103" s="10"/>
    </row>
    <row r="104" spans="1:3" ht="15.75" thickBot="1" x14ac:dyDescent="0.3">
      <c r="A104" s="11"/>
      <c r="B104" s="11"/>
      <c r="C104" s="11"/>
    </row>
    <row r="105" spans="1:3" x14ac:dyDescent="0.25">
      <c r="A105" s="3" t="s">
        <v>96</v>
      </c>
      <c r="B105" s="4"/>
      <c r="C105" s="5"/>
    </row>
    <row r="106" spans="1:3" x14ac:dyDescent="0.25">
      <c r="A106" s="6" t="s">
        <v>97</v>
      </c>
      <c r="B106" s="2" t="s">
        <v>102</v>
      </c>
      <c r="C106" s="7">
        <v>0</v>
      </c>
    </row>
    <row r="107" spans="1:3" ht="75" x14ac:dyDescent="0.25">
      <c r="A107" s="6" t="s">
        <v>98</v>
      </c>
      <c r="B107" s="2" t="s">
        <v>102</v>
      </c>
      <c r="C107" s="7">
        <v>0</v>
      </c>
    </row>
    <row r="108" spans="1:3" ht="60" x14ac:dyDescent="0.25">
      <c r="A108" s="6" t="s">
        <v>99</v>
      </c>
      <c r="B108" s="2" t="s">
        <v>102</v>
      </c>
      <c r="C108" s="7">
        <v>1</v>
      </c>
    </row>
    <row r="109" spans="1:3" x14ac:dyDescent="0.25">
      <c r="A109" s="6" t="s">
        <v>100</v>
      </c>
      <c r="B109" s="2" t="s">
        <v>102</v>
      </c>
      <c r="C109" s="7">
        <v>0</v>
      </c>
    </row>
    <row r="110" spans="1:3" ht="15.75" thickBot="1" x14ac:dyDescent="0.3">
      <c r="A110" s="8" t="s">
        <v>114</v>
      </c>
      <c r="B110" s="9"/>
      <c r="C110" s="10"/>
    </row>
  </sheetData>
  <mergeCells count="2">
    <mergeCell ref="E1:F1"/>
    <mergeCell ref="H1:I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2016-07-13T17:01:58Z</dcterms:created>
  <dcterms:modified xsi:type="dcterms:W3CDTF">2016-09-29T15:07:28Z</dcterms:modified>
</cp:coreProperties>
</file>